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3395" windowHeight="11835"/>
  </bookViews>
  <sheets>
    <sheet name="СРБ на год (КЦСР)_2" sheetId="2" r:id="rId1"/>
  </sheets>
  <calcPr calcId="124519"/>
</workbook>
</file>

<file path=xl/calcChain.xml><?xml version="1.0" encoding="utf-8"?>
<calcChain xmlns="http://schemas.openxmlformats.org/spreadsheetml/2006/main">
  <c r="J9" i="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8"/>
  <c r="K84"/>
  <c r="K67"/>
  <c r="K51"/>
  <c r="K50" s="1"/>
  <c r="K90" s="1"/>
</calcChain>
</file>

<file path=xl/sharedStrings.xml><?xml version="1.0" encoding="utf-8"?>
<sst xmlns="http://schemas.openxmlformats.org/spreadsheetml/2006/main" count="231" uniqueCount="101">
  <si>
    <t xml:space="preserve"> </t>
  </si>
  <si>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</si>
  <si>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</si>
  <si>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</si>
  <si>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</si>
  <si>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</si>
  <si>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</si>
  <si>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</si>
  <si>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</si>
  <si>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</si>
  <si>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</si>
  <si>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</si>
  <si>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</si>
  <si>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</si>
  <si>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</si>
  <si>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</si>
  <si>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</si>
  <si>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</si>
  <si>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</si>
  <si>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</si>
  <si>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120</t>
  </si>
  <si>
    <t>7000051180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</si>
  <si>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</si>
  <si>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</si>
  <si>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</si>
  <si>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первичного воинского учета на территориях, где отсутствуют военные комиссариаты</t>
  </si>
  <si>
    <t>870</t>
  </si>
  <si>
    <t>7000020610</t>
  </si>
  <si>
    <t>Резервные средства</t>
  </si>
  <si>
    <t>800</t>
  </si>
  <si>
    <t>Иные бюджетные ассигнования</t>
  </si>
  <si>
    <t>Резервные фонды местных администраций</t>
  </si>
  <si>
    <t>7000020070</t>
  </si>
  <si>
    <t>Услуги в области информационных технологий</t>
  </si>
  <si>
    <t>850</t>
  </si>
  <si>
    <t>7000002400</t>
  </si>
  <si>
    <t xml:space="preserve">Уплата налогов, сборов и иных платежей                </t>
  </si>
  <si>
    <t>Прочие мероприятия органов местного самоуправления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</si>
  <si>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</si>
  <si>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</si>
  <si>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</si>
  <si>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должности ДМС)</t>
  </si>
  <si>
    <t>7000002030</t>
  </si>
  <si>
    <t>Глава муниципального образования</t>
  </si>
  <si>
    <t>7000000590</t>
  </si>
  <si>
    <t>110</t>
  </si>
  <si>
    <t xml:space="preserve">Расходы на выплаты персоналу казенных учреждений           </t>
  </si>
  <si>
    <t>Расходы на обеспечение деятельности (оказание услуг) муниципальных учреждений</t>
  </si>
  <si>
    <t/>
  </si>
  <si>
    <t>7000000000</t>
  </si>
  <si>
    <t xml:space="preserve">Непрограммные расходы 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</si>
  <si>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</si>
  <si>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 и муниципальной службы" за счет средств федерального бюджета</t>
  </si>
  <si>
    <t>3300400000</t>
  </si>
  <si>
    <t>Основное мероприятие "Обеспечение выполнения отдельных государственных полномочий"</t>
  </si>
  <si>
    <t>3300000000</t>
  </si>
  <si>
    <t>Муниципальная программа «Повышение эффективности муниципального управления Ханты-Мансийского района на 2019 - 2022 годы»</t>
  </si>
  <si>
    <t>1510184290</t>
  </si>
  <si>
    <t>Субвенции на осуществление отдельных государственных полномочий Ханты-Мансийского автономного округа – Югры в сфере обращения  с твердыми коммунальными отходами (за счет средств бюджета автономного округа)</t>
  </si>
  <si>
    <t>1510100000</t>
  </si>
  <si>
    <t>Основное мероприятие "Обеспечение регулирования деятельности по обращению с отходами производства и потребления"</t>
  </si>
  <si>
    <t>1510000000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</si>
  <si>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</si>
  <si>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1500000000</t>
  </si>
  <si>
    <t>Муниципальная программа «Обеспечение экологической безопасности Ханты-Мансийского района  на 2019– 2022 годы»</t>
  </si>
  <si>
    <t>14201S0803</t>
  </si>
  <si>
    <t>Устройство защитных противопожарных полос (софинансирование)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</si>
  <si>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</si>
  <si>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</si>
  <si>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</si>
  <si>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</si>
  <si>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</si>
  <si>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Подпрограмма "Укрепление пожарной безопасности в Ханты-Мансийском районе"</t>
  </si>
  <si>
    <t>1400000000</t>
  </si>
  <si>
    <t>Муниципальная программа «Безопасность жизнедеятельности в Ханты-Мансийском районе на 2019 – 2022 годы»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</si>
  <si>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</si>
  <si>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</si>
  <si>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</si>
  <si>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</si>
  <si>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1310100000</t>
  </si>
  <si>
    <t>Основное  мероприятие "Создание условий для деятельности народных дружин  в сельских поселениях Ханты-Мансийского района»</t>
  </si>
  <si>
    <t>1310000000</t>
  </si>
  <si>
    <t>Подпрограмма 1"Профилактика правонарушений"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</si>
  <si>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2022 годы»</t>
  </si>
  <si>
    <t>Сумма</t>
  </si>
  <si>
    <t>ВР</t>
  </si>
  <si>
    <t>ЦСР</t>
  </si>
  <si>
    <t>Наименование</t>
  </si>
  <si>
    <t>(тыс.рублей)</t>
  </si>
  <si>
    <t>Приложение № 9</t>
  </si>
  <si>
    <t>1300000001</t>
  </si>
  <si>
    <t>Подпрограмма 5"Обеспечение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животных"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</si>
  <si>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</si>
  <si>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</si>
  <si>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Иные закупки товаров, работ и услуг для обеспечения государственных (муниципальных) нужд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</si>
  <si>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(за счет средств бюджета автономного округа)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</si>
  <si>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2017 – 2021 годы»</t>
  </si>
  <si>
    <t>3400000000</t>
  </si>
  <si>
    <t>Электроснабжение, энергосбережение и повышение энергетической эффективности в МО Ханты-Мансийского района на 2017-2021г.г.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</si>
  <si>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района на 2021 год</t>
  </si>
  <si>
    <t>Муниципальная программа "Развитие агропромышленного комплекса и традиционной хозяйственной деятельности коренных малочисленных народов СевераХанты-Мансийского района на 2022-2023 годы"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</si>
</sst>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000000"/>
    <numFmt numFmtId="167" formatCode="0000000"/>
    <numFmt numFmtId="168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5" fontId="2" fillId="0" borderId="7" xfId="1" applyNumberFormat="1" applyFont="1" applyFill="1" applyBorder="1" applyAlignment="1" applyProtection="1">
      <protection hidden="1"/>
    </xf>
    <xf numFmtId="166" fontId="2" fillId="0" borderId="7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protection hidden="1"/>
    </xf>
    <xf numFmtId="166" fontId="2" fillId="0" borderId="1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3" fillId="0" borderId="18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2" fillId="0" borderId="14" xfId="1" applyNumberFormat="1" applyFont="1" applyFill="1" applyBorder="1" applyAlignment="1" applyProtection="1">
      <alignment wrapText="1"/>
      <protection hidden="1"/>
    </xf>
    <xf numFmtId="166" fontId="2" fillId="0" borderId="13" xfId="1" applyNumberFormat="1" applyFont="1" applyFill="1" applyBorder="1" applyAlignment="1" applyProtection="1">
      <alignment wrapText="1"/>
      <protection hidden="1"/>
    </xf>
    <xf numFmtId="166" fontId="5" fillId="2" borderId="12" xfId="1" applyNumberFormat="1" applyFont="1" applyFill="1" applyBorder="1" applyAlignment="1" applyProtection="1">
      <protection hidden="1"/>
    </xf>
    <xf numFmtId="165" fontId="5" fillId="2" borderId="14" xfId="1" applyNumberFormat="1" applyFont="1" applyFill="1" applyBorder="1" applyAlignment="1" applyProtection="1">
      <alignment wrapText="1"/>
      <protection hidden="1"/>
    </xf>
    <xf numFmtId="167" fontId="5" fillId="0" borderId="12" xfId="1" applyNumberFormat="1" applyFont="1" applyFill="1" applyBorder="1" applyAlignment="1" applyProtection="1">
      <protection hidden="1"/>
    </xf>
    <xf numFmtId="166" fontId="2" fillId="3" borderId="12" xfId="1" applyNumberFormat="1" applyFont="1" applyFill="1" applyBorder="1" applyAlignment="1" applyProtection="1">
      <protection hidden="1"/>
    </xf>
    <xf numFmtId="165" fontId="2" fillId="3" borderId="12" xfId="1" applyNumberFormat="1" applyFont="1" applyFill="1" applyBorder="1" applyAlignment="1" applyProtection="1">
      <protection hidden="1"/>
    </xf>
    <xf numFmtId="164" fontId="2" fillId="3" borderId="11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165" fontId="2" fillId="0" borderId="14" xfId="1" applyNumberFormat="1" applyFont="1" applyFill="1" applyBorder="1" applyAlignment="1" applyProtection="1">
      <alignment wrapText="1"/>
      <protection hidden="1"/>
    </xf>
    <xf numFmtId="165" fontId="2" fillId="2" borderId="21" xfId="1" applyNumberFormat="1" applyFont="1" applyFill="1" applyBorder="1" applyAlignment="1" applyProtection="1">
      <alignment horizontal="left" wrapText="1"/>
      <protection hidden="1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168" fontId="2" fillId="0" borderId="12" xfId="1" applyNumberFormat="1" applyFont="1" applyFill="1" applyBorder="1" applyAlignment="1" applyProtection="1">
      <protection hidden="1"/>
    </xf>
    <xf numFmtId="168" fontId="2" fillId="3" borderId="12" xfId="1" applyNumberFormat="1" applyFont="1" applyFill="1" applyBorder="1" applyAlignment="1" applyProtection="1">
      <protection hidden="1"/>
    </xf>
    <xf numFmtId="166" fontId="2" fillId="0" borderId="14" xfId="1" applyNumberFormat="1" applyFont="1" applyFill="1" applyBorder="1" applyAlignment="1" applyProtection="1">
      <alignment wrapText="1"/>
      <protection hidden="1"/>
    </xf>
    <xf numFmtId="166" fontId="2" fillId="0" borderId="13" xfId="1" applyNumberFormat="1" applyFont="1" applyFill="1" applyBorder="1" applyAlignment="1" applyProtection="1">
      <alignment wrapText="1"/>
      <protection hidden="1"/>
    </xf>
    <xf numFmtId="166" fontId="2" fillId="0" borderId="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wrapText="1"/>
      <protection hidden="1"/>
    </xf>
    <xf numFmtId="166" fontId="2" fillId="3" borderId="14" xfId="1" applyNumberFormat="1" applyFont="1" applyFill="1" applyBorder="1" applyAlignment="1" applyProtection="1">
      <alignment wrapText="1"/>
      <protection hidden="1"/>
    </xf>
    <xf numFmtId="166" fontId="2" fillId="3" borderId="13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showGridLines="0" tabSelected="1" topLeftCell="A64" workbookViewId="0">
      <selection activeCell="J8" sqref="J8:J90"/>
    </sheetView>
  </sheetViews>
  <sheetFormatPr defaultColWidth="9.140625" defaultRowHeight="12.75"/>
  <cols>
    <col min="1" max="1" width="1.42578125" style="1" customWidth="1"/>
    <col min="2" max="2" width="71.42578125" style="1" customWidth="1"/>
    <col min="3" max="7" width="0" style="1" hidden="1" customWidth="1"/>
    <col min="8" max="8" width="9.7109375" style="1" customWidth="1"/>
    <col min="9" max="9" width="5.7109375" style="1" customWidth="1"/>
    <col min="10" max="10" width="10.5703125" style="1" customWidth="1"/>
    <col min="11" max="11" width="0.140625" style="1" customWidth="1"/>
    <col min="12" max="12" width="0" style="1" hidden="1" customWidth="1"/>
    <col min="13" max="13" width="22.5703125" style="1" customWidth="1"/>
    <col min="14" max="257" width="9.140625" style="1" customWidth="1"/>
    <col min="258" max="16384" width="9.140625" style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 t="s">
        <v>89</v>
      </c>
      <c r="J1" s="7"/>
      <c r="K1" s="3"/>
      <c r="L1" s="7"/>
      <c r="M1" s="2"/>
      <c r="N1" s="2"/>
    </row>
    <row r="2" spans="1:14" ht="12.75" customHeight="1">
      <c r="A2" s="3"/>
      <c r="B2" s="3"/>
      <c r="C2" s="3"/>
      <c r="D2" s="3"/>
      <c r="E2" s="3"/>
      <c r="F2" s="3"/>
      <c r="G2" s="3"/>
      <c r="H2" s="34"/>
      <c r="I2" s="7"/>
      <c r="J2" s="7"/>
      <c r="K2" s="3"/>
      <c r="L2" s="7"/>
      <c r="M2" s="2"/>
      <c r="N2" s="2"/>
    </row>
    <row r="3" spans="1:14" ht="12.75" customHeight="1">
      <c r="A3" s="4"/>
      <c r="B3" s="3"/>
      <c r="C3" s="3"/>
      <c r="D3" s="3"/>
      <c r="E3" s="3"/>
      <c r="F3" s="3"/>
      <c r="G3" s="3"/>
      <c r="H3" s="34"/>
      <c r="I3" s="7"/>
      <c r="J3" s="7"/>
      <c r="K3" s="3"/>
      <c r="L3" s="7"/>
      <c r="M3" s="2"/>
      <c r="N3" s="2"/>
    </row>
    <row r="4" spans="1:14" ht="48" customHeight="1">
      <c r="A4" s="4"/>
      <c r="B4" s="55" t="s">
        <v>99</v>
      </c>
      <c r="C4" s="55"/>
      <c r="D4" s="55"/>
      <c r="E4" s="55"/>
      <c r="F4" s="55"/>
      <c r="G4" s="55"/>
      <c r="H4" s="55"/>
      <c r="I4" s="55"/>
      <c r="J4" s="55"/>
      <c r="K4" s="55"/>
      <c r="L4" s="7"/>
      <c r="M4" s="2"/>
      <c r="N4" s="2"/>
    </row>
    <row r="5" spans="1:14" ht="12.75" customHeight="1">
      <c r="A5" s="4"/>
      <c r="B5" s="3"/>
      <c r="C5" s="3"/>
      <c r="D5" s="3"/>
      <c r="E5" s="3"/>
      <c r="F5" s="3"/>
      <c r="G5" s="3"/>
      <c r="H5" s="34"/>
      <c r="I5" s="7"/>
      <c r="J5" s="7"/>
      <c r="K5" s="3"/>
      <c r="L5" s="7"/>
      <c r="M5" s="2"/>
      <c r="N5" s="2"/>
    </row>
    <row r="6" spans="1:14" ht="11.25" customHeight="1" thickBot="1">
      <c r="A6" s="13"/>
      <c r="B6" s="13"/>
      <c r="C6" s="13"/>
      <c r="D6" s="13"/>
      <c r="E6" s="13"/>
      <c r="F6" s="13"/>
      <c r="G6" s="13"/>
      <c r="H6" s="13"/>
      <c r="I6" s="33"/>
      <c r="J6" s="46"/>
      <c r="K6" s="3" t="s">
        <v>88</v>
      </c>
      <c r="L6" s="7"/>
      <c r="M6" s="2"/>
      <c r="N6" s="2"/>
    </row>
    <row r="7" spans="1:14" ht="12.75" customHeight="1" thickBot="1">
      <c r="A7" s="13"/>
      <c r="B7" s="32" t="s">
        <v>87</v>
      </c>
      <c r="C7" s="31" t="s">
        <v>87</v>
      </c>
      <c r="D7" s="31"/>
      <c r="E7" s="31"/>
      <c r="F7" s="31"/>
      <c r="G7" s="30"/>
      <c r="H7" s="29" t="s">
        <v>86</v>
      </c>
      <c r="I7" s="28" t="s">
        <v>85</v>
      </c>
      <c r="J7" s="28" t="s">
        <v>84</v>
      </c>
      <c r="K7" s="27" t="s">
        <v>84</v>
      </c>
      <c r="L7" s="26"/>
      <c r="M7" s="3"/>
      <c r="N7" s="7"/>
    </row>
    <row r="8" spans="1:14" ht="42" customHeight="1">
      <c r="A8" s="21"/>
      <c r="B8" s="49" t="s">
        <v>100</v>
      </c>
      <c r="C8" s="49"/>
      <c r="D8" s="49"/>
      <c r="E8" s="49"/>
      <c r="F8" s="49"/>
      <c r="G8" s="50"/>
      <c r="H8" s="37">
        <v>800000000</v>
      </c>
      <c r="I8" s="24" t="s">
        <v>48</v>
      </c>
      <c r="J8" s="47">
        <f>K8/1000</f>
        <v>138.94485999999998</v>
      </c>
      <c r="K8" s="23">
        <v>138944.85999999999</v>
      </c>
      <c r="L8" s="22"/>
      <c r="M8" s="16"/>
      <c r="N8" s="2"/>
    </row>
    <row r="9" spans="1:14" ht="21.75" customHeight="1">
      <c r="A9" s="21"/>
      <c r="B9" s="44" t="s">
        <v>91</v>
      </c>
      <c r="C9" s="35"/>
      <c r="D9" s="35"/>
      <c r="E9" s="35"/>
      <c r="F9" s="35"/>
      <c r="G9" s="36"/>
      <c r="H9" s="37">
        <v>850000000</v>
      </c>
      <c r="I9" s="24"/>
      <c r="J9" s="47">
        <f t="shared" ref="J9:J72" si="0">K9/1000</f>
        <v>138.94485999999998</v>
      </c>
      <c r="K9" s="23">
        <v>138944.85999999999</v>
      </c>
      <c r="L9" s="22"/>
      <c r="M9" s="16"/>
      <c r="N9" s="2"/>
    </row>
    <row r="10" spans="1:14" ht="21.75" customHeight="1">
      <c r="A10" s="21"/>
      <c r="B10" s="44" t="s">
        <v>92</v>
      </c>
      <c r="C10" s="35"/>
      <c r="D10" s="35"/>
      <c r="E10" s="35"/>
      <c r="F10" s="35"/>
      <c r="G10" s="36"/>
      <c r="H10" s="37">
        <v>850100000</v>
      </c>
      <c r="I10" s="24"/>
      <c r="J10" s="47">
        <f t="shared" si="0"/>
        <v>138.94485999999998</v>
      </c>
      <c r="K10" s="23">
        <v>138944.85999999999</v>
      </c>
      <c r="L10" s="22"/>
      <c r="M10" s="16"/>
      <c r="N10" s="2"/>
    </row>
    <row r="11" spans="1:14" ht="21.75" customHeight="1">
      <c r="A11" s="21"/>
      <c r="B11" s="44" t="s">
        <v>93</v>
      </c>
      <c r="C11" s="35"/>
      <c r="D11" s="35"/>
      <c r="E11" s="35"/>
      <c r="F11" s="35"/>
      <c r="G11" s="36"/>
      <c r="H11" s="37">
        <v>850120827</v>
      </c>
      <c r="I11" s="24">
        <v>0</v>
      </c>
      <c r="J11" s="47">
        <f t="shared" si="0"/>
        <v>129.91792000000001</v>
      </c>
      <c r="K11" s="23">
        <v>129917.92</v>
      </c>
      <c r="L11" s="22"/>
      <c r="M11" s="16"/>
      <c r="N11" s="2"/>
    </row>
    <row r="12" spans="1:14" ht="21.75" customHeight="1">
      <c r="A12" s="21"/>
      <c r="B12" s="44" t="s">
        <v>11</v>
      </c>
      <c r="C12" s="35"/>
      <c r="D12" s="35"/>
      <c r="E12" s="35"/>
      <c r="F12" s="35"/>
      <c r="G12" s="36"/>
      <c r="H12" s="37">
        <v>850120827</v>
      </c>
      <c r="I12" s="24">
        <v>200</v>
      </c>
      <c r="J12" s="47">
        <f t="shared" si="0"/>
        <v>129.91792000000001</v>
      </c>
      <c r="K12" s="23">
        <v>129917.92</v>
      </c>
      <c r="L12" s="22"/>
      <c r="M12" s="16"/>
      <c r="N12" s="2"/>
    </row>
    <row r="13" spans="1:14" ht="21.75" customHeight="1">
      <c r="A13" s="21"/>
      <c r="B13" s="44" t="s">
        <v>94</v>
      </c>
      <c r="C13" s="35"/>
      <c r="D13" s="35"/>
      <c r="E13" s="35"/>
      <c r="F13" s="35"/>
      <c r="G13" s="36"/>
      <c r="H13" s="37">
        <v>850120827</v>
      </c>
      <c r="I13" s="24">
        <v>240</v>
      </c>
      <c r="J13" s="47">
        <f t="shared" si="0"/>
        <v>129.91792000000001</v>
      </c>
      <c r="K13" s="23">
        <v>129917.92</v>
      </c>
      <c r="L13" s="22"/>
      <c r="M13" s="16"/>
      <c r="N13" s="2"/>
    </row>
    <row r="14" spans="1:14" ht="21.75" customHeight="1">
      <c r="A14" s="21"/>
      <c r="B14" s="45" t="s">
        <v>95</v>
      </c>
      <c r="C14" s="35"/>
      <c r="D14" s="35"/>
      <c r="E14" s="35"/>
      <c r="F14" s="35"/>
      <c r="G14" s="36"/>
      <c r="H14" s="37">
        <v>850184200</v>
      </c>
      <c r="I14" s="24">
        <v>0</v>
      </c>
      <c r="J14" s="47">
        <f t="shared" si="0"/>
        <v>9.0269399999999997</v>
      </c>
      <c r="K14" s="23">
        <v>9026.94</v>
      </c>
      <c r="L14" s="22"/>
      <c r="M14" s="16"/>
      <c r="N14" s="2"/>
    </row>
    <row r="15" spans="1:14" ht="21.75" customHeight="1">
      <c r="A15" s="21"/>
      <c r="B15" s="45" t="s">
        <v>11</v>
      </c>
      <c r="C15" s="35"/>
      <c r="D15" s="35"/>
      <c r="E15" s="35"/>
      <c r="F15" s="35"/>
      <c r="G15" s="36"/>
      <c r="H15" s="37">
        <v>850184200</v>
      </c>
      <c r="I15" s="24">
        <v>200</v>
      </c>
      <c r="J15" s="47">
        <f t="shared" si="0"/>
        <v>9.0269399999999997</v>
      </c>
      <c r="K15" s="23">
        <v>9026.94</v>
      </c>
      <c r="L15" s="22"/>
      <c r="M15" s="16"/>
      <c r="N15" s="2"/>
    </row>
    <row r="16" spans="1:14" ht="21.75" customHeight="1">
      <c r="A16" s="21"/>
      <c r="B16" s="45" t="s">
        <v>94</v>
      </c>
      <c r="C16" s="35"/>
      <c r="D16" s="35"/>
      <c r="E16" s="35"/>
      <c r="F16" s="35"/>
      <c r="G16" s="36"/>
      <c r="H16" s="37">
        <v>850184200</v>
      </c>
      <c r="I16" s="24">
        <v>240</v>
      </c>
      <c r="J16" s="47">
        <f t="shared" si="0"/>
        <v>9.0269399999999997</v>
      </c>
      <c r="K16" s="23">
        <v>9026.94</v>
      </c>
      <c r="L16" s="22"/>
      <c r="M16" s="16"/>
      <c r="N16" s="2"/>
    </row>
    <row r="17" spans="1:14" ht="21.75" customHeight="1">
      <c r="A17" s="21"/>
      <c r="B17" s="49" t="s">
        <v>83</v>
      </c>
      <c r="C17" s="49"/>
      <c r="D17" s="49"/>
      <c r="E17" s="49"/>
      <c r="F17" s="49"/>
      <c r="G17" s="50"/>
      <c r="H17" s="25" t="s">
        <v>90</v>
      </c>
      <c r="I17" s="24"/>
      <c r="J17" s="47">
        <f t="shared" si="0"/>
        <v>0</v>
      </c>
      <c r="K17" s="23"/>
      <c r="L17" s="22"/>
      <c r="M17" s="16"/>
      <c r="N17" s="2"/>
    </row>
    <row r="18" spans="1:14" ht="12.75" customHeight="1">
      <c r="A18" s="21"/>
      <c r="B18" s="49" t="s">
        <v>82</v>
      </c>
      <c r="C18" s="49"/>
      <c r="D18" s="49"/>
      <c r="E18" s="49"/>
      <c r="F18" s="49"/>
      <c r="G18" s="50"/>
      <c r="H18" s="25" t="s">
        <v>81</v>
      </c>
      <c r="I18" s="24" t="s">
        <v>48</v>
      </c>
      <c r="J18" s="47">
        <f t="shared" si="0"/>
        <v>23.05</v>
      </c>
      <c r="K18" s="23">
        <v>23050</v>
      </c>
      <c r="L18" s="22"/>
      <c r="M18" s="16"/>
      <c r="N18" s="2"/>
    </row>
    <row r="19" spans="1:14" ht="21.75" customHeight="1">
      <c r="A19" s="21"/>
      <c r="B19" s="49" t="s">
        <v>80</v>
      </c>
      <c r="C19" s="49"/>
      <c r="D19" s="49"/>
      <c r="E19" s="49"/>
      <c r="F19" s="49"/>
      <c r="G19" s="50"/>
      <c r="H19" s="25" t="s">
        <v>79</v>
      </c>
      <c r="I19" s="24" t="s">
        <v>48</v>
      </c>
      <c r="J19" s="47">
        <f t="shared" si="0"/>
        <v>23.05</v>
      </c>
      <c r="K19" s="23">
        <v>23050</v>
      </c>
      <c r="L19" s="22"/>
      <c r="M19" s="16"/>
      <c r="N19" s="2"/>
    </row>
    <row r="20" spans="1:14" ht="12.75" customHeight="1">
      <c r="A20" s="21"/>
      <c r="B20" s="49" t="s">
        <v>78</v>
      </c>
      <c r="C20" s="49"/>
      <c r="D20" s="49"/>
      <c r="E20" s="49"/>
      <c r="F20" s="49"/>
      <c r="G20" s="50"/>
      <c r="H20" s="25" t="s">
        <v>77</v>
      </c>
      <c r="I20" s="24" t="s">
        <v>12</v>
      </c>
      <c r="J20" s="47">
        <f t="shared" si="0"/>
        <v>11.525</v>
      </c>
      <c r="K20" s="23">
        <v>11525</v>
      </c>
      <c r="L20" s="22"/>
      <c r="M20" s="16"/>
      <c r="N20" s="2"/>
    </row>
    <row r="21" spans="1:14" ht="12.75" customHeight="1">
      <c r="A21" s="21"/>
      <c r="B21" s="49" t="s">
        <v>11</v>
      </c>
      <c r="C21" s="49"/>
      <c r="D21" s="49"/>
      <c r="E21" s="49"/>
      <c r="F21" s="49"/>
      <c r="G21" s="50"/>
      <c r="H21" s="25" t="s">
        <v>77</v>
      </c>
      <c r="I21" s="24" t="s">
        <v>10</v>
      </c>
      <c r="J21" s="47">
        <f t="shared" si="0"/>
        <v>11.525</v>
      </c>
      <c r="K21" s="23">
        <v>11525</v>
      </c>
      <c r="L21" s="22"/>
      <c r="M21" s="16"/>
      <c r="N21" s="2"/>
    </row>
    <row r="22" spans="1:14" ht="21.75" customHeight="1">
      <c r="A22" s="21"/>
      <c r="B22" s="49" t="s">
        <v>9</v>
      </c>
      <c r="C22" s="49"/>
      <c r="D22" s="49"/>
      <c r="E22" s="49"/>
      <c r="F22" s="49"/>
      <c r="G22" s="50"/>
      <c r="H22" s="25" t="s">
        <v>77</v>
      </c>
      <c r="I22" s="24" t="s">
        <v>8</v>
      </c>
      <c r="J22" s="47">
        <f t="shared" si="0"/>
        <v>11.525</v>
      </c>
      <c r="K22" s="23">
        <v>11525</v>
      </c>
      <c r="L22" s="22"/>
      <c r="M22" s="16"/>
      <c r="N22" s="2"/>
    </row>
    <row r="23" spans="1:14" ht="21.75" customHeight="1">
      <c r="A23" s="21"/>
      <c r="B23" s="49" t="s">
        <v>76</v>
      </c>
      <c r="C23" s="49"/>
      <c r="D23" s="49"/>
      <c r="E23" s="49"/>
      <c r="F23" s="49"/>
      <c r="G23" s="50"/>
      <c r="H23" s="25" t="s">
        <v>75</v>
      </c>
      <c r="I23" s="24" t="s">
        <v>12</v>
      </c>
      <c r="J23" s="47">
        <f t="shared" si="0"/>
        <v>11.525</v>
      </c>
      <c r="K23" s="23">
        <v>11525</v>
      </c>
      <c r="L23" s="22"/>
      <c r="M23" s="16"/>
      <c r="N23" s="2"/>
    </row>
    <row r="24" spans="1:14" ht="12.75" customHeight="1">
      <c r="A24" s="21"/>
      <c r="B24" s="49" t="s">
        <v>11</v>
      </c>
      <c r="C24" s="49"/>
      <c r="D24" s="49"/>
      <c r="E24" s="49"/>
      <c r="F24" s="49"/>
      <c r="G24" s="50"/>
      <c r="H24" s="25" t="s">
        <v>75</v>
      </c>
      <c r="I24" s="24" t="s">
        <v>10</v>
      </c>
      <c r="J24" s="47">
        <f t="shared" si="0"/>
        <v>11.525</v>
      </c>
      <c r="K24" s="23">
        <v>11525</v>
      </c>
      <c r="L24" s="22"/>
      <c r="M24" s="16"/>
      <c r="N24" s="2"/>
    </row>
    <row r="25" spans="1:14" ht="21.75" customHeight="1">
      <c r="A25" s="21"/>
      <c r="B25" s="49" t="s">
        <v>9</v>
      </c>
      <c r="C25" s="49"/>
      <c r="D25" s="49"/>
      <c r="E25" s="49"/>
      <c r="F25" s="49"/>
      <c r="G25" s="50"/>
      <c r="H25" s="25" t="s">
        <v>75</v>
      </c>
      <c r="I25" s="24" t="s">
        <v>8</v>
      </c>
      <c r="J25" s="47">
        <f t="shared" si="0"/>
        <v>11.525</v>
      </c>
      <c r="K25" s="23">
        <v>11525</v>
      </c>
      <c r="L25" s="22"/>
      <c r="M25" s="16"/>
      <c r="N25" s="2"/>
    </row>
    <row r="26" spans="1:14" ht="21.75" customHeight="1">
      <c r="A26" s="21"/>
      <c r="B26" s="49" t="s">
        <v>74</v>
      </c>
      <c r="C26" s="49"/>
      <c r="D26" s="49"/>
      <c r="E26" s="49"/>
      <c r="F26" s="49"/>
      <c r="G26" s="50"/>
      <c r="H26" s="25" t="s">
        <v>73</v>
      </c>
      <c r="I26" s="24" t="s">
        <v>48</v>
      </c>
      <c r="J26" s="47">
        <f t="shared" si="0"/>
        <v>55.555999999999997</v>
      </c>
      <c r="K26" s="23">
        <v>55556</v>
      </c>
      <c r="L26" s="22"/>
      <c r="M26" s="16"/>
      <c r="N26" s="2"/>
    </row>
    <row r="27" spans="1:14" ht="12.75" customHeight="1">
      <c r="A27" s="21"/>
      <c r="B27" s="49" t="s">
        <v>72</v>
      </c>
      <c r="C27" s="49"/>
      <c r="D27" s="49"/>
      <c r="E27" s="49"/>
      <c r="F27" s="49"/>
      <c r="G27" s="50"/>
      <c r="H27" s="25" t="s">
        <v>71</v>
      </c>
      <c r="I27" s="24" t="s">
        <v>48</v>
      </c>
      <c r="J27" s="47">
        <f t="shared" si="0"/>
        <v>55.555999999999997</v>
      </c>
      <c r="K27" s="23">
        <v>55556</v>
      </c>
      <c r="L27" s="22"/>
      <c r="M27" s="16"/>
      <c r="N27" s="2"/>
    </row>
    <row r="28" spans="1:14" ht="21.75" customHeight="1">
      <c r="A28" s="21"/>
      <c r="B28" s="49" t="s">
        <v>70</v>
      </c>
      <c r="C28" s="49"/>
      <c r="D28" s="49"/>
      <c r="E28" s="49"/>
      <c r="F28" s="49"/>
      <c r="G28" s="50"/>
      <c r="H28" s="25" t="s">
        <v>69</v>
      </c>
      <c r="I28" s="24" t="s">
        <v>48</v>
      </c>
      <c r="J28" s="47">
        <f t="shared" si="0"/>
        <v>55.555999999999997</v>
      </c>
      <c r="K28" s="23">
        <v>55556</v>
      </c>
      <c r="L28" s="22"/>
      <c r="M28" s="16"/>
      <c r="N28" s="2"/>
    </row>
    <row r="29" spans="1:14" ht="12.75" customHeight="1">
      <c r="A29" s="21"/>
      <c r="B29" s="49" t="s">
        <v>68</v>
      </c>
      <c r="C29" s="49"/>
      <c r="D29" s="49"/>
      <c r="E29" s="49"/>
      <c r="F29" s="49"/>
      <c r="G29" s="50"/>
      <c r="H29" s="25" t="s">
        <v>67</v>
      </c>
      <c r="I29" s="24" t="s">
        <v>12</v>
      </c>
      <c r="J29" s="47">
        <f t="shared" si="0"/>
        <v>50</v>
      </c>
      <c r="K29" s="23">
        <v>50000</v>
      </c>
      <c r="L29" s="22"/>
      <c r="M29" s="16"/>
      <c r="N29" s="2"/>
    </row>
    <row r="30" spans="1:14" ht="12.75" customHeight="1">
      <c r="A30" s="21"/>
      <c r="B30" s="49" t="s">
        <v>11</v>
      </c>
      <c r="C30" s="49"/>
      <c r="D30" s="49"/>
      <c r="E30" s="49"/>
      <c r="F30" s="49"/>
      <c r="G30" s="50"/>
      <c r="H30" s="25" t="s">
        <v>67</v>
      </c>
      <c r="I30" s="24" t="s">
        <v>10</v>
      </c>
      <c r="J30" s="47">
        <f t="shared" si="0"/>
        <v>50</v>
      </c>
      <c r="K30" s="23">
        <v>50000</v>
      </c>
      <c r="L30" s="22"/>
      <c r="M30" s="16"/>
      <c r="N30" s="2"/>
    </row>
    <row r="31" spans="1:14" ht="21.75" customHeight="1">
      <c r="A31" s="21"/>
      <c r="B31" s="49" t="s">
        <v>9</v>
      </c>
      <c r="C31" s="49"/>
      <c r="D31" s="49"/>
      <c r="E31" s="49"/>
      <c r="F31" s="49"/>
      <c r="G31" s="50"/>
      <c r="H31" s="25" t="s">
        <v>67</v>
      </c>
      <c r="I31" s="24" t="s">
        <v>8</v>
      </c>
      <c r="J31" s="47">
        <f t="shared" si="0"/>
        <v>50</v>
      </c>
      <c r="K31" s="23">
        <v>50000</v>
      </c>
      <c r="L31" s="22"/>
      <c r="M31" s="16"/>
      <c r="N31" s="2"/>
    </row>
    <row r="32" spans="1:14" ht="12.75" customHeight="1">
      <c r="A32" s="21"/>
      <c r="B32" s="49" t="s">
        <v>66</v>
      </c>
      <c r="C32" s="49"/>
      <c r="D32" s="49"/>
      <c r="E32" s="49"/>
      <c r="F32" s="49"/>
      <c r="G32" s="50"/>
      <c r="H32" s="25" t="s">
        <v>65</v>
      </c>
      <c r="I32" s="24" t="s">
        <v>12</v>
      </c>
      <c r="J32" s="47">
        <f t="shared" si="0"/>
        <v>5.556</v>
      </c>
      <c r="K32" s="23">
        <v>5556</v>
      </c>
      <c r="L32" s="22"/>
      <c r="M32" s="16"/>
      <c r="N32" s="2"/>
    </row>
    <row r="33" spans="1:14" ht="12.75" customHeight="1">
      <c r="A33" s="21"/>
      <c r="B33" s="49" t="s">
        <v>11</v>
      </c>
      <c r="C33" s="49"/>
      <c r="D33" s="49"/>
      <c r="E33" s="49"/>
      <c r="F33" s="49"/>
      <c r="G33" s="50"/>
      <c r="H33" s="25" t="s">
        <v>65</v>
      </c>
      <c r="I33" s="24" t="s">
        <v>10</v>
      </c>
      <c r="J33" s="47">
        <f t="shared" si="0"/>
        <v>5.556</v>
      </c>
      <c r="K33" s="23">
        <v>5556</v>
      </c>
      <c r="L33" s="22"/>
      <c r="M33" s="16"/>
      <c r="N33" s="2"/>
    </row>
    <row r="34" spans="1:14" ht="21.75" customHeight="1">
      <c r="A34" s="21"/>
      <c r="B34" s="49" t="s">
        <v>9</v>
      </c>
      <c r="C34" s="49"/>
      <c r="D34" s="49"/>
      <c r="E34" s="49"/>
      <c r="F34" s="49"/>
      <c r="G34" s="50"/>
      <c r="H34" s="25" t="s">
        <v>65</v>
      </c>
      <c r="I34" s="24" t="s">
        <v>8</v>
      </c>
      <c r="J34" s="47">
        <f t="shared" si="0"/>
        <v>5.556</v>
      </c>
      <c r="K34" s="23">
        <v>5556</v>
      </c>
      <c r="L34" s="22"/>
      <c r="M34" s="16"/>
      <c r="N34" s="2"/>
    </row>
    <row r="35" spans="1:14" ht="21.75" customHeight="1">
      <c r="A35" s="21"/>
      <c r="B35" s="49" t="s">
        <v>64</v>
      </c>
      <c r="C35" s="49"/>
      <c r="D35" s="49"/>
      <c r="E35" s="49"/>
      <c r="F35" s="49"/>
      <c r="G35" s="50"/>
      <c r="H35" s="25" t="s">
        <v>63</v>
      </c>
      <c r="I35" s="24" t="s">
        <v>48</v>
      </c>
      <c r="J35" s="47">
        <f t="shared" si="0"/>
        <v>0.92877999999999994</v>
      </c>
      <c r="K35" s="23">
        <v>928.78</v>
      </c>
      <c r="L35" s="22"/>
      <c r="M35" s="16"/>
      <c r="N35" s="2"/>
    </row>
    <row r="36" spans="1:14" ht="21.75" customHeight="1">
      <c r="A36" s="21"/>
      <c r="B36" s="49" t="s">
        <v>62</v>
      </c>
      <c r="C36" s="49"/>
      <c r="D36" s="49"/>
      <c r="E36" s="49"/>
      <c r="F36" s="49"/>
      <c r="G36" s="50"/>
      <c r="H36" s="25" t="s">
        <v>61</v>
      </c>
      <c r="I36" s="24" t="s">
        <v>48</v>
      </c>
      <c r="J36" s="47">
        <f t="shared" si="0"/>
        <v>0.92877999999999994</v>
      </c>
      <c r="K36" s="23">
        <v>928.78</v>
      </c>
      <c r="L36" s="22"/>
      <c r="M36" s="16"/>
      <c r="N36" s="2"/>
    </row>
    <row r="37" spans="1:14" ht="21.75" customHeight="1">
      <c r="A37" s="21"/>
      <c r="B37" s="49" t="s">
        <v>60</v>
      </c>
      <c r="C37" s="49"/>
      <c r="D37" s="49"/>
      <c r="E37" s="49"/>
      <c r="F37" s="49"/>
      <c r="G37" s="50"/>
      <c r="H37" s="25" t="s">
        <v>59</v>
      </c>
      <c r="I37" s="24" t="s">
        <v>48</v>
      </c>
      <c r="J37" s="47">
        <f t="shared" si="0"/>
        <v>0.92877999999999994</v>
      </c>
      <c r="K37" s="23">
        <v>928.78</v>
      </c>
      <c r="L37" s="22"/>
      <c r="M37" s="16"/>
      <c r="N37" s="2"/>
    </row>
    <row r="38" spans="1:14" ht="32.25" customHeight="1">
      <c r="A38" s="21"/>
      <c r="B38" s="49" t="s">
        <v>58</v>
      </c>
      <c r="C38" s="49"/>
      <c r="D38" s="49"/>
      <c r="E38" s="49"/>
      <c r="F38" s="49"/>
      <c r="G38" s="50"/>
      <c r="H38" s="25" t="s">
        <v>57</v>
      </c>
      <c r="I38" s="24" t="s">
        <v>12</v>
      </c>
      <c r="J38" s="47">
        <f t="shared" si="0"/>
        <v>0.92877999999999994</v>
      </c>
      <c r="K38" s="23">
        <v>928.78</v>
      </c>
      <c r="L38" s="22"/>
      <c r="M38" s="16"/>
      <c r="N38" s="2"/>
    </row>
    <row r="39" spans="1:14" ht="12.75" customHeight="1">
      <c r="A39" s="21"/>
      <c r="B39" s="49" t="s">
        <v>11</v>
      </c>
      <c r="C39" s="49"/>
      <c r="D39" s="49"/>
      <c r="E39" s="49"/>
      <c r="F39" s="49"/>
      <c r="G39" s="50"/>
      <c r="H39" s="25" t="s">
        <v>57</v>
      </c>
      <c r="I39" s="24" t="s">
        <v>10</v>
      </c>
      <c r="J39" s="47">
        <f t="shared" si="0"/>
        <v>0.92877999999999994</v>
      </c>
      <c r="K39" s="23">
        <v>928.78</v>
      </c>
      <c r="L39" s="22"/>
      <c r="M39" s="16"/>
      <c r="N39" s="2"/>
    </row>
    <row r="40" spans="1:14" ht="21.75" customHeight="1">
      <c r="A40" s="21"/>
      <c r="B40" s="49" t="s">
        <v>9</v>
      </c>
      <c r="C40" s="49"/>
      <c r="D40" s="49"/>
      <c r="E40" s="49"/>
      <c r="F40" s="49"/>
      <c r="G40" s="50"/>
      <c r="H40" s="25" t="s">
        <v>57</v>
      </c>
      <c r="I40" s="24" t="s">
        <v>8</v>
      </c>
      <c r="J40" s="47">
        <f t="shared" si="0"/>
        <v>0.92877999999999994</v>
      </c>
      <c r="K40" s="23">
        <v>928.78</v>
      </c>
      <c r="L40" s="22"/>
      <c r="M40" s="16"/>
      <c r="N40" s="2"/>
    </row>
    <row r="41" spans="1:14" ht="21.75" customHeight="1">
      <c r="A41" s="21"/>
      <c r="B41" s="49" t="s">
        <v>56</v>
      </c>
      <c r="C41" s="49"/>
      <c r="D41" s="49"/>
      <c r="E41" s="49"/>
      <c r="F41" s="49"/>
      <c r="G41" s="50"/>
      <c r="H41" s="25" t="s">
        <v>55</v>
      </c>
      <c r="I41" s="24" t="s">
        <v>48</v>
      </c>
      <c r="J41" s="47">
        <f t="shared" si="0"/>
        <v>15.5</v>
      </c>
      <c r="K41" s="23">
        <v>15500</v>
      </c>
      <c r="L41" s="22"/>
      <c r="M41" s="16"/>
      <c r="N41" s="2"/>
    </row>
    <row r="42" spans="1:14" ht="12.75" customHeight="1">
      <c r="A42" s="21"/>
      <c r="B42" s="49" t="s">
        <v>54</v>
      </c>
      <c r="C42" s="49"/>
      <c r="D42" s="49"/>
      <c r="E42" s="49"/>
      <c r="F42" s="49"/>
      <c r="G42" s="50"/>
      <c r="H42" s="25" t="s">
        <v>53</v>
      </c>
      <c r="I42" s="24" t="s">
        <v>48</v>
      </c>
      <c r="J42" s="47">
        <f t="shared" si="0"/>
        <v>15.5</v>
      </c>
      <c r="K42" s="23">
        <v>15500</v>
      </c>
      <c r="L42" s="22"/>
      <c r="M42" s="16"/>
      <c r="N42" s="2"/>
    </row>
    <row r="43" spans="1:14" ht="32.25" customHeight="1">
      <c r="A43" s="21"/>
      <c r="B43" s="49" t="s">
        <v>52</v>
      </c>
      <c r="C43" s="49"/>
      <c r="D43" s="49"/>
      <c r="E43" s="49"/>
      <c r="F43" s="49"/>
      <c r="G43" s="50"/>
      <c r="H43" s="25" t="s">
        <v>51</v>
      </c>
      <c r="I43" s="24" t="s">
        <v>12</v>
      </c>
      <c r="J43" s="47">
        <f t="shared" si="0"/>
        <v>15.5</v>
      </c>
      <c r="K43" s="23">
        <v>15500</v>
      </c>
      <c r="L43" s="22"/>
      <c r="M43" s="16"/>
      <c r="N43" s="2"/>
    </row>
    <row r="44" spans="1:14" ht="12.75" customHeight="1">
      <c r="A44" s="21"/>
      <c r="B44" s="49" t="s">
        <v>11</v>
      </c>
      <c r="C44" s="49"/>
      <c r="D44" s="49"/>
      <c r="E44" s="49"/>
      <c r="F44" s="49"/>
      <c r="G44" s="50"/>
      <c r="H44" s="25" t="s">
        <v>51</v>
      </c>
      <c r="I44" s="24" t="s">
        <v>10</v>
      </c>
      <c r="J44" s="47">
        <f t="shared" si="0"/>
        <v>15.5</v>
      </c>
      <c r="K44" s="23">
        <v>15500</v>
      </c>
      <c r="L44" s="22"/>
      <c r="M44" s="16"/>
      <c r="N44" s="2"/>
    </row>
    <row r="45" spans="1:14" ht="21.75" customHeight="1">
      <c r="A45" s="21"/>
      <c r="B45" s="49" t="s">
        <v>9</v>
      </c>
      <c r="C45" s="49"/>
      <c r="D45" s="49"/>
      <c r="E45" s="49"/>
      <c r="F45" s="49"/>
      <c r="G45" s="50"/>
      <c r="H45" s="25" t="s">
        <v>51</v>
      </c>
      <c r="I45" s="24" t="s">
        <v>8</v>
      </c>
      <c r="J45" s="47">
        <f t="shared" si="0"/>
        <v>15.5</v>
      </c>
      <c r="K45" s="23">
        <v>15500</v>
      </c>
      <c r="L45" s="22"/>
      <c r="M45" s="16"/>
      <c r="N45" s="2"/>
    </row>
    <row r="46" spans="1:14" ht="21.75" customHeight="1">
      <c r="A46" s="21"/>
      <c r="B46" s="38" t="s">
        <v>96</v>
      </c>
      <c r="C46" s="35"/>
      <c r="D46" s="35"/>
      <c r="E46" s="35"/>
      <c r="F46" s="35"/>
      <c r="G46" s="36"/>
      <c r="H46" s="39" t="s">
        <v>97</v>
      </c>
      <c r="I46" s="24"/>
      <c r="J46" s="47">
        <f t="shared" si="0"/>
        <v>50</v>
      </c>
      <c r="K46" s="23">
        <v>50000</v>
      </c>
      <c r="L46" s="22"/>
      <c r="M46" s="16"/>
      <c r="N46" s="2"/>
    </row>
    <row r="47" spans="1:14" ht="21.75" customHeight="1">
      <c r="A47" s="21"/>
      <c r="B47" s="38" t="s">
        <v>98</v>
      </c>
      <c r="C47" s="35"/>
      <c r="D47" s="35"/>
      <c r="E47" s="35"/>
      <c r="F47" s="35"/>
      <c r="G47" s="36"/>
      <c r="H47" s="39">
        <v>3400099990</v>
      </c>
      <c r="I47" s="24">
        <v>0</v>
      </c>
      <c r="J47" s="47">
        <f t="shared" si="0"/>
        <v>50</v>
      </c>
      <c r="K47" s="23">
        <v>50000</v>
      </c>
      <c r="L47" s="22"/>
      <c r="M47" s="16"/>
      <c r="N47" s="2"/>
    </row>
    <row r="48" spans="1:14" ht="21.75" customHeight="1">
      <c r="A48" s="21"/>
      <c r="B48" s="38" t="s">
        <v>11</v>
      </c>
      <c r="C48" s="35"/>
      <c r="D48" s="35"/>
      <c r="E48" s="35"/>
      <c r="F48" s="35"/>
      <c r="G48" s="36"/>
      <c r="H48" s="39">
        <v>3400099990</v>
      </c>
      <c r="I48" s="24">
        <v>200</v>
      </c>
      <c r="J48" s="47">
        <f t="shared" si="0"/>
        <v>50</v>
      </c>
      <c r="K48" s="23">
        <v>50000</v>
      </c>
      <c r="L48" s="22"/>
      <c r="M48" s="16"/>
      <c r="N48" s="2"/>
    </row>
    <row r="49" spans="1:14" ht="21.75" customHeight="1">
      <c r="A49" s="21"/>
      <c r="B49" s="38" t="s">
        <v>9</v>
      </c>
      <c r="C49" s="35"/>
      <c r="D49" s="35"/>
      <c r="E49" s="35"/>
      <c r="F49" s="35"/>
      <c r="G49" s="36"/>
      <c r="H49" s="39">
        <v>3400099990</v>
      </c>
      <c r="I49" s="24">
        <v>240</v>
      </c>
      <c r="J49" s="47">
        <f t="shared" si="0"/>
        <v>50</v>
      </c>
      <c r="K49" s="23">
        <v>50000</v>
      </c>
      <c r="L49" s="22"/>
      <c r="M49" s="16"/>
      <c r="N49" s="2"/>
    </row>
    <row r="50" spans="1:14" ht="12.75" customHeight="1">
      <c r="A50" s="21"/>
      <c r="B50" s="53" t="s">
        <v>50</v>
      </c>
      <c r="C50" s="53"/>
      <c r="D50" s="53"/>
      <c r="E50" s="53"/>
      <c r="F50" s="53"/>
      <c r="G50" s="54"/>
      <c r="H50" s="40" t="s">
        <v>49</v>
      </c>
      <c r="I50" s="41" t="s">
        <v>48</v>
      </c>
      <c r="J50" s="48">
        <f t="shared" si="0"/>
        <v>30246.043939999996</v>
      </c>
      <c r="K50" s="42">
        <f>K51+K58+K61+K64+K67+K72+K75+K78+K81+K84</f>
        <v>30246043.939999998</v>
      </c>
      <c r="L50" s="22"/>
      <c r="M50" s="16"/>
      <c r="N50" s="2"/>
    </row>
    <row r="51" spans="1:14" ht="12.75" customHeight="1">
      <c r="A51" s="21"/>
      <c r="B51" s="49" t="s">
        <v>47</v>
      </c>
      <c r="C51" s="49"/>
      <c r="D51" s="49"/>
      <c r="E51" s="49"/>
      <c r="F51" s="49"/>
      <c r="G51" s="50"/>
      <c r="H51" s="25" t="s">
        <v>44</v>
      </c>
      <c r="I51" s="24" t="s">
        <v>12</v>
      </c>
      <c r="J51" s="47">
        <f t="shared" si="0"/>
        <v>10910.71176</v>
      </c>
      <c r="K51" s="43">
        <f>K52+K54+K56</f>
        <v>10910711.76</v>
      </c>
      <c r="L51" s="22"/>
      <c r="M51" s="16"/>
      <c r="N51" s="2"/>
    </row>
    <row r="52" spans="1:14" ht="32.25" customHeight="1">
      <c r="A52" s="21"/>
      <c r="B52" s="49" t="s">
        <v>24</v>
      </c>
      <c r="C52" s="49"/>
      <c r="D52" s="49"/>
      <c r="E52" s="49"/>
      <c r="F52" s="49"/>
      <c r="G52" s="50"/>
      <c r="H52" s="25" t="s">
        <v>44</v>
      </c>
      <c r="I52" s="24" t="s">
        <v>23</v>
      </c>
      <c r="J52" s="47">
        <f t="shared" si="0"/>
        <v>9758.2049100000004</v>
      </c>
      <c r="K52" s="23">
        <v>9758204.9100000001</v>
      </c>
      <c r="L52" s="22"/>
      <c r="M52" s="16"/>
      <c r="N52" s="2"/>
    </row>
    <row r="53" spans="1:14" ht="12.75" customHeight="1">
      <c r="A53" s="21"/>
      <c r="B53" s="49" t="s">
        <v>46</v>
      </c>
      <c r="C53" s="49"/>
      <c r="D53" s="49"/>
      <c r="E53" s="49"/>
      <c r="F53" s="49"/>
      <c r="G53" s="50"/>
      <c r="H53" s="25" t="s">
        <v>44</v>
      </c>
      <c r="I53" s="24" t="s">
        <v>45</v>
      </c>
      <c r="J53" s="47">
        <f t="shared" si="0"/>
        <v>9758.2049100000004</v>
      </c>
      <c r="K53" s="23">
        <v>9758204.9100000001</v>
      </c>
      <c r="L53" s="22"/>
      <c r="M53" s="16"/>
      <c r="N53" s="2"/>
    </row>
    <row r="54" spans="1:14" ht="12.75" customHeight="1">
      <c r="A54" s="21"/>
      <c r="B54" s="49" t="s">
        <v>11</v>
      </c>
      <c r="C54" s="49"/>
      <c r="D54" s="49"/>
      <c r="E54" s="49"/>
      <c r="F54" s="49"/>
      <c r="G54" s="50"/>
      <c r="H54" s="25" t="s">
        <v>44</v>
      </c>
      <c r="I54" s="24" t="s">
        <v>10</v>
      </c>
      <c r="J54" s="47">
        <f t="shared" si="0"/>
        <v>1145.50685</v>
      </c>
      <c r="K54" s="23">
        <v>1145506.8500000001</v>
      </c>
      <c r="L54" s="22"/>
      <c r="M54" s="16"/>
      <c r="N54" s="2"/>
    </row>
    <row r="55" spans="1:14" ht="21.75" customHeight="1">
      <c r="A55" s="21"/>
      <c r="B55" s="49" t="s">
        <v>9</v>
      </c>
      <c r="C55" s="49"/>
      <c r="D55" s="49"/>
      <c r="E55" s="49"/>
      <c r="F55" s="49"/>
      <c r="G55" s="50"/>
      <c r="H55" s="25" t="s">
        <v>44</v>
      </c>
      <c r="I55" s="24" t="s">
        <v>8</v>
      </c>
      <c r="J55" s="47">
        <f t="shared" si="0"/>
        <v>1145.50685</v>
      </c>
      <c r="K55" s="23">
        <v>1145506.8500000001</v>
      </c>
      <c r="L55" s="22"/>
      <c r="M55" s="16"/>
      <c r="N55" s="2"/>
    </row>
    <row r="56" spans="1:14" ht="12.75" customHeight="1">
      <c r="A56" s="21"/>
      <c r="B56" s="49" t="s">
        <v>30</v>
      </c>
      <c r="C56" s="49"/>
      <c r="D56" s="49"/>
      <c r="E56" s="49"/>
      <c r="F56" s="49"/>
      <c r="G56" s="50"/>
      <c r="H56" s="25" t="s">
        <v>44</v>
      </c>
      <c r="I56" s="24" t="s">
        <v>29</v>
      </c>
      <c r="J56" s="47">
        <f t="shared" si="0"/>
        <v>7</v>
      </c>
      <c r="K56" s="23">
        <v>7000</v>
      </c>
      <c r="L56" s="22"/>
      <c r="M56" s="16"/>
      <c r="N56" s="2"/>
    </row>
    <row r="57" spans="1:14" ht="12.75" customHeight="1">
      <c r="A57" s="21"/>
      <c r="B57" s="49" t="s">
        <v>36</v>
      </c>
      <c r="C57" s="49"/>
      <c r="D57" s="49"/>
      <c r="E57" s="49"/>
      <c r="F57" s="49"/>
      <c r="G57" s="50"/>
      <c r="H57" s="25" t="s">
        <v>44</v>
      </c>
      <c r="I57" s="24" t="s">
        <v>34</v>
      </c>
      <c r="J57" s="47">
        <f t="shared" si="0"/>
        <v>7</v>
      </c>
      <c r="K57" s="23">
        <v>7000</v>
      </c>
      <c r="L57" s="22"/>
      <c r="M57" s="16"/>
      <c r="N57" s="2"/>
    </row>
    <row r="58" spans="1:14" ht="12.75" customHeight="1">
      <c r="A58" s="21"/>
      <c r="B58" s="49" t="s">
        <v>43</v>
      </c>
      <c r="C58" s="49"/>
      <c r="D58" s="49"/>
      <c r="E58" s="49"/>
      <c r="F58" s="49"/>
      <c r="G58" s="50"/>
      <c r="H58" s="25" t="s">
        <v>42</v>
      </c>
      <c r="I58" s="24" t="s">
        <v>12</v>
      </c>
      <c r="J58" s="47">
        <f t="shared" si="0"/>
        <v>1985.336</v>
      </c>
      <c r="K58" s="43">
        <v>1985336</v>
      </c>
      <c r="L58" s="22"/>
      <c r="M58" s="16"/>
      <c r="N58" s="2"/>
    </row>
    <row r="59" spans="1:14" ht="32.25" customHeight="1">
      <c r="A59" s="21"/>
      <c r="B59" s="49" t="s">
        <v>24</v>
      </c>
      <c r="C59" s="49"/>
      <c r="D59" s="49"/>
      <c r="E59" s="49"/>
      <c r="F59" s="49"/>
      <c r="G59" s="50"/>
      <c r="H59" s="25" t="s">
        <v>42</v>
      </c>
      <c r="I59" s="24" t="s">
        <v>23</v>
      </c>
      <c r="J59" s="47">
        <f t="shared" si="0"/>
        <v>1985.336</v>
      </c>
      <c r="K59" s="43">
        <v>1985336</v>
      </c>
      <c r="L59" s="22"/>
      <c r="M59" s="16"/>
      <c r="N59" s="2"/>
    </row>
    <row r="60" spans="1:14" ht="12.75" customHeight="1">
      <c r="A60" s="21"/>
      <c r="B60" s="49" t="s">
        <v>22</v>
      </c>
      <c r="C60" s="49"/>
      <c r="D60" s="49"/>
      <c r="E60" s="49"/>
      <c r="F60" s="49"/>
      <c r="G60" s="50"/>
      <c r="H60" s="25" t="s">
        <v>42</v>
      </c>
      <c r="I60" s="24" t="s">
        <v>20</v>
      </c>
      <c r="J60" s="47">
        <f t="shared" si="0"/>
        <v>1985.336</v>
      </c>
      <c r="K60" s="43">
        <v>1985336</v>
      </c>
      <c r="L60" s="22"/>
      <c r="M60" s="16"/>
      <c r="N60" s="2"/>
    </row>
    <row r="61" spans="1:14" ht="12.75" customHeight="1">
      <c r="A61" s="21"/>
      <c r="B61" s="49" t="s">
        <v>41</v>
      </c>
      <c r="C61" s="49"/>
      <c r="D61" s="49"/>
      <c r="E61" s="49"/>
      <c r="F61" s="49"/>
      <c r="G61" s="50"/>
      <c r="H61" s="25" t="s">
        <v>40</v>
      </c>
      <c r="I61" s="24" t="s">
        <v>12</v>
      </c>
      <c r="J61" s="47">
        <f t="shared" si="0"/>
        <v>5549.6790099999998</v>
      </c>
      <c r="K61" s="23">
        <v>5549679.0099999998</v>
      </c>
      <c r="L61" s="22"/>
      <c r="M61" s="16"/>
      <c r="N61" s="2"/>
    </row>
    <row r="62" spans="1:14" ht="32.25" customHeight="1">
      <c r="A62" s="21"/>
      <c r="B62" s="49" t="s">
        <v>24</v>
      </c>
      <c r="C62" s="49"/>
      <c r="D62" s="49"/>
      <c r="E62" s="49"/>
      <c r="F62" s="49"/>
      <c r="G62" s="50"/>
      <c r="H62" s="25" t="s">
        <v>40</v>
      </c>
      <c r="I62" s="24" t="s">
        <v>23</v>
      </c>
      <c r="J62" s="47">
        <f t="shared" si="0"/>
        <v>5549.6790099999998</v>
      </c>
      <c r="K62" s="23">
        <v>5549679.0099999998</v>
      </c>
      <c r="L62" s="22"/>
      <c r="M62" s="16"/>
      <c r="N62" s="2"/>
    </row>
    <row r="63" spans="1:14" ht="12.75" customHeight="1">
      <c r="A63" s="21"/>
      <c r="B63" s="49" t="s">
        <v>22</v>
      </c>
      <c r="C63" s="49"/>
      <c r="D63" s="49"/>
      <c r="E63" s="49"/>
      <c r="F63" s="49"/>
      <c r="G63" s="50"/>
      <c r="H63" s="25" t="s">
        <v>40</v>
      </c>
      <c r="I63" s="24" t="s">
        <v>20</v>
      </c>
      <c r="J63" s="47">
        <f t="shared" si="0"/>
        <v>5549.6790099999998</v>
      </c>
      <c r="K63" s="23">
        <v>5549679.0099999998</v>
      </c>
      <c r="L63" s="22"/>
      <c r="M63" s="16"/>
      <c r="N63" s="2"/>
    </row>
    <row r="64" spans="1:14" ht="12.75" customHeight="1">
      <c r="A64" s="21"/>
      <c r="B64" s="49" t="s">
        <v>39</v>
      </c>
      <c r="C64" s="49"/>
      <c r="D64" s="49"/>
      <c r="E64" s="49"/>
      <c r="F64" s="49"/>
      <c r="G64" s="50"/>
      <c r="H64" s="25" t="s">
        <v>38</v>
      </c>
      <c r="I64" s="24" t="s">
        <v>12</v>
      </c>
      <c r="J64" s="47">
        <f t="shared" si="0"/>
        <v>4815.0903099999996</v>
      </c>
      <c r="K64" s="23">
        <v>4815090.3099999996</v>
      </c>
      <c r="L64" s="22"/>
      <c r="M64" s="16"/>
      <c r="N64" s="2"/>
    </row>
    <row r="65" spans="1:14" ht="32.25" customHeight="1">
      <c r="A65" s="21"/>
      <c r="B65" s="49" t="s">
        <v>24</v>
      </c>
      <c r="C65" s="49"/>
      <c r="D65" s="49"/>
      <c r="E65" s="49"/>
      <c r="F65" s="49"/>
      <c r="G65" s="50"/>
      <c r="H65" s="25" t="s">
        <v>38</v>
      </c>
      <c r="I65" s="24" t="s">
        <v>23</v>
      </c>
      <c r="J65" s="47">
        <f t="shared" si="0"/>
        <v>4815.0903099999996</v>
      </c>
      <c r="K65" s="23">
        <v>4815090.3099999996</v>
      </c>
      <c r="L65" s="22"/>
      <c r="M65" s="16"/>
      <c r="N65" s="2"/>
    </row>
    <row r="66" spans="1:14" ht="12.75" customHeight="1">
      <c r="A66" s="21"/>
      <c r="B66" s="49" t="s">
        <v>22</v>
      </c>
      <c r="C66" s="49"/>
      <c r="D66" s="49"/>
      <c r="E66" s="49"/>
      <c r="F66" s="49"/>
      <c r="G66" s="50"/>
      <c r="H66" s="25" t="s">
        <v>38</v>
      </c>
      <c r="I66" s="24" t="s">
        <v>20</v>
      </c>
      <c r="J66" s="47">
        <f t="shared" si="0"/>
        <v>4815.0903099999996</v>
      </c>
      <c r="K66" s="23">
        <v>4815090.3099999996</v>
      </c>
      <c r="L66" s="22"/>
      <c r="M66" s="16"/>
      <c r="N66" s="2"/>
    </row>
    <row r="67" spans="1:14" ht="12.75" customHeight="1">
      <c r="A67" s="21"/>
      <c r="B67" s="49" t="s">
        <v>37</v>
      </c>
      <c r="C67" s="49"/>
      <c r="D67" s="49"/>
      <c r="E67" s="49"/>
      <c r="F67" s="49"/>
      <c r="G67" s="50"/>
      <c r="H67" s="25" t="s">
        <v>35</v>
      </c>
      <c r="I67" s="24" t="s">
        <v>12</v>
      </c>
      <c r="J67" s="47">
        <f t="shared" si="0"/>
        <v>693</v>
      </c>
      <c r="K67" s="23">
        <f>K68+K70</f>
        <v>693000</v>
      </c>
      <c r="L67" s="22"/>
      <c r="M67" s="16"/>
      <c r="N67" s="2"/>
    </row>
    <row r="68" spans="1:14" ht="12.75" customHeight="1">
      <c r="A68" s="21"/>
      <c r="B68" s="49" t="s">
        <v>11</v>
      </c>
      <c r="C68" s="49"/>
      <c r="D68" s="49"/>
      <c r="E68" s="49"/>
      <c r="F68" s="49"/>
      <c r="G68" s="50"/>
      <c r="H68" s="25" t="s">
        <v>35</v>
      </c>
      <c r="I68" s="24" t="s">
        <v>10</v>
      </c>
      <c r="J68" s="47">
        <f t="shared" si="0"/>
        <v>653</v>
      </c>
      <c r="K68" s="23">
        <v>653000</v>
      </c>
      <c r="L68" s="22"/>
      <c r="M68" s="16"/>
      <c r="N68" s="2"/>
    </row>
    <row r="69" spans="1:14" ht="21.75" customHeight="1">
      <c r="A69" s="21"/>
      <c r="B69" s="49" t="s">
        <v>9</v>
      </c>
      <c r="C69" s="49"/>
      <c r="D69" s="49"/>
      <c r="E69" s="49"/>
      <c r="F69" s="49"/>
      <c r="G69" s="50"/>
      <c r="H69" s="25" t="s">
        <v>35</v>
      </c>
      <c r="I69" s="24" t="s">
        <v>8</v>
      </c>
      <c r="J69" s="47">
        <f t="shared" si="0"/>
        <v>653</v>
      </c>
      <c r="K69" s="23">
        <v>653000</v>
      </c>
      <c r="L69" s="22"/>
      <c r="M69" s="16"/>
      <c r="N69" s="2"/>
    </row>
    <row r="70" spans="1:14" ht="12.75" customHeight="1">
      <c r="A70" s="21"/>
      <c r="B70" s="49" t="s">
        <v>30</v>
      </c>
      <c r="C70" s="49"/>
      <c r="D70" s="49"/>
      <c r="E70" s="49"/>
      <c r="F70" s="49"/>
      <c r="G70" s="50"/>
      <c r="H70" s="25" t="s">
        <v>35</v>
      </c>
      <c r="I70" s="24" t="s">
        <v>29</v>
      </c>
      <c r="J70" s="47">
        <f t="shared" si="0"/>
        <v>40</v>
      </c>
      <c r="K70" s="23">
        <v>40000</v>
      </c>
      <c r="L70" s="22"/>
      <c r="M70" s="16"/>
      <c r="N70" s="2"/>
    </row>
    <row r="71" spans="1:14" ht="12.75" customHeight="1">
      <c r="A71" s="21"/>
      <c r="B71" s="49" t="s">
        <v>36</v>
      </c>
      <c r="C71" s="49"/>
      <c r="D71" s="49"/>
      <c r="E71" s="49"/>
      <c r="F71" s="49"/>
      <c r="G71" s="50"/>
      <c r="H71" s="25" t="s">
        <v>35</v>
      </c>
      <c r="I71" s="24" t="s">
        <v>34</v>
      </c>
      <c r="J71" s="47">
        <f t="shared" si="0"/>
        <v>40</v>
      </c>
      <c r="K71" s="23">
        <v>40000</v>
      </c>
      <c r="L71" s="22"/>
      <c r="M71" s="16"/>
      <c r="N71" s="2"/>
    </row>
    <row r="72" spans="1:14" ht="12.75" customHeight="1">
      <c r="A72" s="21"/>
      <c r="B72" s="49" t="s">
        <v>33</v>
      </c>
      <c r="C72" s="49"/>
      <c r="D72" s="49"/>
      <c r="E72" s="49"/>
      <c r="F72" s="49"/>
      <c r="G72" s="50"/>
      <c r="H72" s="25" t="s">
        <v>32</v>
      </c>
      <c r="I72" s="24" t="s">
        <v>12</v>
      </c>
      <c r="J72" s="47">
        <f t="shared" si="0"/>
        <v>340</v>
      </c>
      <c r="K72" s="23">
        <v>340000</v>
      </c>
      <c r="L72" s="22"/>
      <c r="M72" s="16"/>
      <c r="N72" s="2"/>
    </row>
    <row r="73" spans="1:14" ht="12.75" customHeight="1">
      <c r="A73" s="21"/>
      <c r="B73" s="49" t="s">
        <v>11</v>
      </c>
      <c r="C73" s="49"/>
      <c r="D73" s="49"/>
      <c r="E73" s="49"/>
      <c r="F73" s="49"/>
      <c r="G73" s="50"/>
      <c r="H73" s="25" t="s">
        <v>32</v>
      </c>
      <c r="I73" s="24" t="s">
        <v>10</v>
      </c>
      <c r="J73" s="47">
        <f t="shared" ref="J73:J90" si="1">K73/1000</f>
        <v>340</v>
      </c>
      <c r="K73" s="23">
        <v>340000</v>
      </c>
      <c r="L73" s="22"/>
      <c r="M73" s="16"/>
      <c r="N73" s="2"/>
    </row>
    <row r="74" spans="1:14" ht="21.75" customHeight="1">
      <c r="A74" s="21"/>
      <c r="B74" s="49" t="s">
        <v>9</v>
      </c>
      <c r="C74" s="49"/>
      <c r="D74" s="49"/>
      <c r="E74" s="49"/>
      <c r="F74" s="49"/>
      <c r="G74" s="50"/>
      <c r="H74" s="25" t="s">
        <v>32</v>
      </c>
      <c r="I74" s="24" t="s">
        <v>8</v>
      </c>
      <c r="J74" s="47">
        <f t="shared" si="1"/>
        <v>340</v>
      </c>
      <c r="K74" s="23">
        <v>340000</v>
      </c>
      <c r="L74" s="22"/>
      <c r="M74" s="16"/>
      <c r="N74" s="2"/>
    </row>
    <row r="75" spans="1:14" ht="12.75" customHeight="1">
      <c r="A75" s="21"/>
      <c r="B75" s="49" t="s">
        <v>31</v>
      </c>
      <c r="C75" s="49"/>
      <c r="D75" s="49"/>
      <c r="E75" s="49"/>
      <c r="F75" s="49"/>
      <c r="G75" s="50"/>
      <c r="H75" s="25" t="s">
        <v>27</v>
      </c>
      <c r="I75" s="24" t="s">
        <v>12</v>
      </c>
      <c r="J75" s="47">
        <f t="shared" si="1"/>
        <v>10</v>
      </c>
      <c r="K75" s="23">
        <v>10000</v>
      </c>
      <c r="L75" s="22"/>
      <c r="M75" s="16"/>
      <c r="N75" s="2"/>
    </row>
    <row r="76" spans="1:14" ht="12.75" customHeight="1">
      <c r="A76" s="21"/>
      <c r="B76" s="49" t="s">
        <v>30</v>
      </c>
      <c r="C76" s="49"/>
      <c r="D76" s="49"/>
      <c r="E76" s="49"/>
      <c r="F76" s="49"/>
      <c r="G76" s="50"/>
      <c r="H76" s="25" t="s">
        <v>27</v>
      </c>
      <c r="I76" s="24" t="s">
        <v>29</v>
      </c>
      <c r="J76" s="47">
        <f t="shared" si="1"/>
        <v>10</v>
      </c>
      <c r="K76" s="23">
        <v>10000</v>
      </c>
      <c r="L76" s="22"/>
      <c r="M76" s="16"/>
      <c r="N76" s="2"/>
    </row>
    <row r="77" spans="1:14" ht="12.75" customHeight="1">
      <c r="A77" s="21"/>
      <c r="B77" s="49" t="s">
        <v>28</v>
      </c>
      <c r="C77" s="49"/>
      <c r="D77" s="49"/>
      <c r="E77" s="49"/>
      <c r="F77" s="49"/>
      <c r="G77" s="50"/>
      <c r="H77" s="25" t="s">
        <v>27</v>
      </c>
      <c r="I77" s="24" t="s">
        <v>26</v>
      </c>
      <c r="J77" s="47">
        <f t="shared" si="1"/>
        <v>10</v>
      </c>
      <c r="K77" s="23">
        <v>10000</v>
      </c>
      <c r="L77" s="22"/>
      <c r="M77" s="16"/>
      <c r="N77" s="2"/>
    </row>
    <row r="78" spans="1:14" ht="21.75" customHeight="1">
      <c r="A78" s="21"/>
      <c r="B78" s="49" t="s">
        <v>25</v>
      </c>
      <c r="C78" s="49"/>
      <c r="D78" s="49"/>
      <c r="E78" s="49"/>
      <c r="F78" s="49"/>
      <c r="G78" s="50"/>
      <c r="H78" s="25" t="s">
        <v>21</v>
      </c>
      <c r="I78" s="24" t="s">
        <v>12</v>
      </c>
      <c r="J78" s="47">
        <f t="shared" si="1"/>
        <v>245.5</v>
      </c>
      <c r="K78" s="23">
        <v>245500</v>
      </c>
      <c r="L78" s="22"/>
      <c r="M78" s="16"/>
      <c r="N78" s="2"/>
    </row>
    <row r="79" spans="1:14" ht="32.25" customHeight="1">
      <c r="A79" s="21"/>
      <c r="B79" s="49" t="s">
        <v>24</v>
      </c>
      <c r="C79" s="49"/>
      <c r="D79" s="49"/>
      <c r="E79" s="49"/>
      <c r="F79" s="49"/>
      <c r="G79" s="50"/>
      <c r="H79" s="25" t="s">
        <v>21</v>
      </c>
      <c r="I79" s="24" t="s">
        <v>23</v>
      </c>
      <c r="J79" s="47">
        <f t="shared" si="1"/>
        <v>245.5</v>
      </c>
      <c r="K79" s="23">
        <v>245500</v>
      </c>
      <c r="L79" s="22"/>
      <c r="M79" s="16"/>
      <c r="N79" s="2"/>
    </row>
    <row r="80" spans="1:14" ht="12.75" customHeight="1">
      <c r="A80" s="21"/>
      <c r="B80" s="49" t="s">
        <v>22</v>
      </c>
      <c r="C80" s="49"/>
      <c r="D80" s="49"/>
      <c r="E80" s="49"/>
      <c r="F80" s="49"/>
      <c r="G80" s="50"/>
      <c r="H80" s="25" t="s">
        <v>21</v>
      </c>
      <c r="I80" s="24" t="s">
        <v>20</v>
      </c>
      <c r="J80" s="47">
        <f t="shared" si="1"/>
        <v>245.5</v>
      </c>
      <c r="K80" s="23">
        <v>245500</v>
      </c>
      <c r="L80" s="22"/>
      <c r="M80" s="16"/>
      <c r="N80" s="2"/>
    </row>
    <row r="81" spans="1:14" ht="32.25" customHeight="1">
      <c r="A81" s="21"/>
      <c r="B81" s="49" t="s">
        <v>19</v>
      </c>
      <c r="C81" s="49"/>
      <c r="D81" s="49"/>
      <c r="E81" s="49"/>
      <c r="F81" s="49"/>
      <c r="G81" s="50"/>
      <c r="H81" s="25" t="s">
        <v>15</v>
      </c>
      <c r="I81" s="24" t="s">
        <v>12</v>
      </c>
      <c r="J81" s="47">
        <f t="shared" si="1"/>
        <v>14.695</v>
      </c>
      <c r="K81" s="23">
        <v>14695</v>
      </c>
      <c r="L81" s="22"/>
      <c r="M81" s="16"/>
      <c r="N81" s="2"/>
    </row>
    <row r="82" spans="1:14" ht="12.75" customHeight="1">
      <c r="A82" s="21"/>
      <c r="B82" s="49" t="s">
        <v>18</v>
      </c>
      <c r="C82" s="49"/>
      <c r="D82" s="49"/>
      <c r="E82" s="49"/>
      <c r="F82" s="49"/>
      <c r="G82" s="50"/>
      <c r="H82" s="25" t="s">
        <v>15</v>
      </c>
      <c r="I82" s="24" t="s">
        <v>17</v>
      </c>
      <c r="J82" s="47">
        <f t="shared" si="1"/>
        <v>14.695</v>
      </c>
      <c r="K82" s="23">
        <v>14695</v>
      </c>
      <c r="L82" s="22"/>
      <c r="M82" s="16"/>
      <c r="N82" s="2"/>
    </row>
    <row r="83" spans="1:14" ht="12.75" customHeight="1">
      <c r="A83" s="21"/>
      <c r="B83" s="49" t="s">
        <v>16</v>
      </c>
      <c r="C83" s="49"/>
      <c r="D83" s="49"/>
      <c r="E83" s="49"/>
      <c r="F83" s="49"/>
      <c r="G83" s="50"/>
      <c r="H83" s="25" t="s">
        <v>15</v>
      </c>
      <c r="I83" s="24" t="s">
        <v>14</v>
      </c>
      <c r="J83" s="47">
        <f t="shared" si="1"/>
        <v>14.695</v>
      </c>
      <c r="K83" s="23">
        <v>14695</v>
      </c>
      <c r="L83" s="22"/>
      <c r="M83" s="16"/>
      <c r="N83" s="2"/>
    </row>
    <row r="84" spans="1:14" ht="12.75" customHeight="1">
      <c r="A84" s="21"/>
      <c r="B84" s="49" t="s">
        <v>13</v>
      </c>
      <c r="C84" s="49"/>
      <c r="D84" s="49"/>
      <c r="E84" s="49"/>
      <c r="F84" s="49"/>
      <c r="G84" s="50"/>
      <c r="H84" s="25" t="s">
        <v>3</v>
      </c>
      <c r="I84" s="24" t="s">
        <v>12</v>
      </c>
      <c r="J84" s="47">
        <f t="shared" si="1"/>
        <v>5682.0318600000001</v>
      </c>
      <c r="K84" s="23">
        <f>K85+K87</f>
        <v>5682031.8600000003</v>
      </c>
      <c r="L84" s="22"/>
      <c r="M84" s="16"/>
      <c r="N84" s="2"/>
    </row>
    <row r="85" spans="1:14" ht="12.75" customHeight="1">
      <c r="A85" s="21"/>
      <c r="B85" s="49" t="s">
        <v>11</v>
      </c>
      <c r="C85" s="49"/>
      <c r="D85" s="49"/>
      <c r="E85" s="49"/>
      <c r="F85" s="49"/>
      <c r="G85" s="50"/>
      <c r="H85" s="25" t="s">
        <v>3</v>
      </c>
      <c r="I85" s="24" t="s">
        <v>10</v>
      </c>
      <c r="J85" s="47">
        <f t="shared" si="1"/>
        <v>5502.0318600000001</v>
      </c>
      <c r="K85" s="23">
        <v>5502031.8600000003</v>
      </c>
      <c r="L85" s="22"/>
      <c r="M85" s="16"/>
      <c r="N85" s="2"/>
    </row>
    <row r="86" spans="1:14" ht="21.75" customHeight="1">
      <c r="A86" s="21"/>
      <c r="B86" s="49" t="s">
        <v>9</v>
      </c>
      <c r="C86" s="49"/>
      <c r="D86" s="49"/>
      <c r="E86" s="49"/>
      <c r="F86" s="49"/>
      <c r="G86" s="50"/>
      <c r="H86" s="25" t="s">
        <v>3</v>
      </c>
      <c r="I86" s="24" t="s">
        <v>8</v>
      </c>
      <c r="J86" s="47">
        <f t="shared" si="1"/>
        <v>5502.0318600000001</v>
      </c>
      <c r="K86" s="23">
        <v>5502031.8600000003</v>
      </c>
      <c r="L86" s="22"/>
      <c r="M86" s="16"/>
      <c r="N86" s="2"/>
    </row>
    <row r="87" spans="1:14" ht="12.75" customHeight="1">
      <c r="A87" s="21"/>
      <c r="B87" s="49" t="s">
        <v>7</v>
      </c>
      <c r="C87" s="49"/>
      <c r="D87" s="49"/>
      <c r="E87" s="49"/>
      <c r="F87" s="49"/>
      <c r="G87" s="50"/>
      <c r="H87" s="25" t="s">
        <v>3</v>
      </c>
      <c r="I87" s="24" t="s">
        <v>6</v>
      </c>
      <c r="J87" s="47">
        <f t="shared" si="1"/>
        <v>180</v>
      </c>
      <c r="K87" s="23">
        <v>180000</v>
      </c>
      <c r="L87" s="22"/>
      <c r="M87" s="16"/>
      <c r="N87" s="2"/>
    </row>
    <row r="88" spans="1:14" ht="12.75" customHeight="1" thickBot="1">
      <c r="A88" s="21"/>
      <c r="B88" s="51" t="s">
        <v>5</v>
      </c>
      <c r="C88" s="51"/>
      <c r="D88" s="51"/>
      <c r="E88" s="51"/>
      <c r="F88" s="51"/>
      <c r="G88" s="52"/>
      <c r="H88" s="20" t="s">
        <v>3</v>
      </c>
      <c r="I88" s="19" t="s">
        <v>4</v>
      </c>
      <c r="J88" s="47">
        <f t="shared" si="1"/>
        <v>180</v>
      </c>
      <c r="K88" s="18">
        <v>180000</v>
      </c>
      <c r="L88" s="17"/>
      <c r="M88" s="16"/>
      <c r="N88" s="2"/>
    </row>
    <row r="89" spans="1:14" ht="0.75" customHeight="1">
      <c r="A89" s="4"/>
      <c r="B89" s="15"/>
      <c r="C89" s="4"/>
      <c r="D89" s="4"/>
      <c r="E89" s="4"/>
      <c r="F89" s="4"/>
      <c r="G89" s="4"/>
      <c r="H89" s="4" t="s">
        <v>3</v>
      </c>
      <c r="I89" s="4" t="s">
        <v>2</v>
      </c>
      <c r="J89" s="47">
        <f t="shared" si="1"/>
        <v>29013.174709999999</v>
      </c>
      <c r="K89" s="14">
        <v>29013174.710000001</v>
      </c>
      <c r="L89" s="8"/>
      <c r="M89" s="3"/>
      <c r="N89" s="7"/>
    </row>
    <row r="90" spans="1:14" ht="12.75" customHeight="1" thickBot="1">
      <c r="A90" s="13"/>
      <c r="B90" s="12"/>
      <c r="C90" s="11" t="s">
        <v>1</v>
      </c>
      <c r="D90" s="10"/>
      <c r="E90" s="10"/>
      <c r="F90" s="10"/>
      <c r="G90" s="10"/>
      <c r="H90" s="10"/>
      <c r="I90" s="10"/>
      <c r="J90" s="47">
        <f t="shared" si="1"/>
        <v>30530.023579999997</v>
      </c>
      <c r="K90" s="9">
        <f>K8+K18+K26+K35+K41+K46+K50</f>
        <v>30530023.579999998</v>
      </c>
      <c r="L90" s="8"/>
      <c r="M90" s="3"/>
      <c r="N90" s="7"/>
    </row>
    <row r="91" spans="1:14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3"/>
      <c r="L91" s="7"/>
      <c r="M91" s="2"/>
      <c r="N91" s="2"/>
    </row>
    <row r="92" spans="1:14" ht="11.25" customHeight="1">
      <c r="A92" s="6"/>
      <c r="B92" s="6"/>
      <c r="C92" s="6"/>
      <c r="D92" s="6"/>
      <c r="E92" s="6"/>
      <c r="F92" s="6"/>
      <c r="G92" s="3"/>
      <c r="H92" s="5"/>
      <c r="I92" s="3"/>
      <c r="J92" s="3"/>
      <c r="K92" s="3"/>
      <c r="L92" s="3"/>
      <c r="M92" s="2"/>
      <c r="N92" s="2"/>
    </row>
    <row r="93" spans="1:14" ht="11.25" customHeight="1">
      <c r="A93" s="4"/>
      <c r="B93" s="4"/>
      <c r="C93" s="4"/>
      <c r="D93" s="4"/>
      <c r="E93" s="3"/>
      <c r="F93" s="3"/>
      <c r="G93" s="3"/>
      <c r="H93" s="5"/>
      <c r="I93" s="3"/>
      <c r="J93" s="3"/>
      <c r="K93" s="3"/>
      <c r="L93" s="3"/>
      <c r="M93" s="2"/>
      <c r="N93" s="2"/>
    </row>
    <row r="94" spans="1:14" ht="12.75" customHeight="1">
      <c r="A94" s="4"/>
      <c r="B94" s="4"/>
      <c r="C94" s="4"/>
      <c r="D94" s="4"/>
      <c r="E94" s="3"/>
      <c r="F94" s="3"/>
      <c r="G94" s="3"/>
      <c r="H94" s="4"/>
      <c r="I94" s="3"/>
      <c r="J94" s="3"/>
      <c r="K94" s="3"/>
      <c r="L94" s="3"/>
      <c r="M94" s="2"/>
      <c r="N94" s="2"/>
    </row>
    <row r="95" spans="1:14" ht="11.25" customHeight="1">
      <c r="A95" s="6"/>
      <c r="B95" s="6"/>
      <c r="C95" s="6"/>
      <c r="D95" s="6"/>
      <c r="E95" s="6"/>
      <c r="F95" s="6"/>
      <c r="G95" s="3"/>
      <c r="H95" s="5"/>
      <c r="I95" s="3"/>
      <c r="J95" s="3"/>
      <c r="K95" s="3"/>
      <c r="L95" s="3"/>
      <c r="M95" s="2"/>
      <c r="N95" s="2"/>
    </row>
    <row r="96" spans="1:14" ht="11.25" customHeight="1">
      <c r="A96" s="4"/>
      <c r="B96" s="4"/>
      <c r="C96" s="4"/>
      <c r="D96" s="4"/>
      <c r="E96" s="3"/>
      <c r="F96" s="3"/>
      <c r="G96" s="3"/>
      <c r="H96" s="5"/>
      <c r="I96" s="3"/>
      <c r="J96" s="3"/>
      <c r="K96" s="3"/>
      <c r="L96" s="3"/>
      <c r="M96" s="2"/>
      <c r="N96" s="2"/>
    </row>
    <row r="97" spans="1:14" ht="11.25" customHeight="1">
      <c r="A97" s="4"/>
      <c r="B97" s="4"/>
      <c r="C97" s="4"/>
      <c r="D97" s="4"/>
      <c r="E97" s="4"/>
      <c r="F97" s="4"/>
      <c r="G97" s="3"/>
      <c r="H97" s="3"/>
      <c r="I97" s="3"/>
      <c r="J97" s="3"/>
      <c r="K97" s="3"/>
      <c r="L97" s="3"/>
      <c r="M97" s="2"/>
      <c r="N97" s="2"/>
    </row>
    <row r="98" spans="1:14" ht="12.75" customHeight="1">
      <c r="A98" s="3" t="s">
        <v>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  <c r="N98" s="2"/>
    </row>
  </sheetData>
  <mergeCells count="70">
    <mergeCell ref="B4:K4"/>
    <mergeCell ref="B8:G8"/>
    <mergeCell ref="B26:G26"/>
    <mergeCell ref="B35:G35"/>
    <mergeCell ref="B17:G17"/>
    <mergeCell ref="B32:G32"/>
    <mergeCell ref="B28:G28"/>
    <mergeCell ref="B21:G21"/>
    <mergeCell ref="B24:G24"/>
    <mergeCell ref="B30:G30"/>
    <mergeCell ref="B18:G18"/>
    <mergeCell ref="B27:G27"/>
    <mergeCell ref="B19:G19"/>
    <mergeCell ref="B20:G20"/>
    <mergeCell ref="B23:G23"/>
    <mergeCell ref="B29:G29"/>
    <mergeCell ref="B42:G42"/>
    <mergeCell ref="B37:G37"/>
    <mergeCell ref="B39:G39"/>
    <mergeCell ref="B38:G38"/>
    <mergeCell ref="B60:G60"/>
    <mergeCell ref="B52:G52"/>
    <mergeCell ref="B54:G54"/>
    <mergeCell ref="B56:G56"/>
    <mergeCell ref="B51:G51"/>
    <mergeCell ref="B58:G58"/>
    <mergeCell ref="B63:G63"/>
    <mergeCell ref="B33:G33"/>
    <mergeCell ref="B41:G41"/>
    <mergeCell ref="B50:G50"/>
    <mergeCell ref="B36:G36"/>
    <mergeCell ref="B43:G43"/>
    <mergeCell ref="B59:G59"/>
    <mergeCell ref="B45:G45"/>
    <mergeCell ref="B53:G53"/>
    <mergeCell ref="B55:G55"/>
    <mergeCell ref="B57:G57"/>
    <mergeCell ref="B61:G61"/>
    <mergeCell ref="B62:G62"/>
    <mergeCell ref="B34:G34"/>
    <mergeCell ref="B40:G40"/>
    <mergeCell ref="B44:G44"/>
    <mergeCell ref="B73:G73"/>
    <mergeCell ref="B76:G76"/>
    <mergeCell ref="B79:G79"/>
    <mergeCell ref="B82:G82"/>
    <mergeCell ref="B64:G64"/>
    <mergeCell ref="B70:G70"/>
    <mergeCell ref="B75:G75"/>
    <mergeCell ref="B78:G78"/>
    <mergeCell ref="B72:G72"/>
    <mergeCell ref="B67:G67"/>
    <mergeCell ref="B65:G65"/>
    <mergeCell ref="B68:G68"/>
    <mergeCell ref="B22:G22"/>
    <mergeCell ref="B25:G25"/>
    <mergeCell ref="B31:G31"/>
    <mergeCell ref="B88:G88"/>
    <mergeCell ref="B66:G66"/>
    <mergeCell ref="B69:G69"/>
    <mergeCell ref="B71:G71"/>
    <mergeCell ref="B74:G74"/>
    <mergeCell ref="B77:G77"/>
    <mergeCell ref="B80:G80"/>
    <mergeCell ref="B85:G85"/>
    <mergeCell ref="B87:G87"/>
    <mergeCell ref="B86:G86"/>
    <mergeCell ref="B81:G81"/>
    <mergeCell ref="B84:G84"/>
    <mergeCell ref="B83:G83"/>
  </mergeCells>
  <pageMargins left="0.39370078740157483" right="0.39370078740157483" top="0.98425196850393704" bottom="0.98425196850393704" header="0.51181102362204722" footer="0.51181102362204722"/>
  <pageSetup paperSize="9" scale="73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Айсылу</dc:creator>
  <cp:lastModifiedBy>воронов</cp:lastModifiedBy>
  <cp:lastPrinted>2019-12-25T12:41:30Z</cp:lastPrinted>
  <dcterms:created xsi:type="dcterms:W3CDTF">2019-12-25T12:37:25Z</dcterms:created>
  <dcterms:modified xsi:type="dcterms:W3CDTF">2020-12-10T12:20:22Z</dcterms:modified>
</cp:coreProperties>
</file>